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68" i="1" l="1"/>
  <c r="G85" i="1" l="1"/>
  <c r="G83" i="1"/>
  <c r="F85" i="1"/>
  <c r="F83" i="1"/>
  <c r="F82" i="1" s="1"/>
  <c r="G75" i="1"/>
  <c r="F75" i="1"/>
  <c r="G77" i="1"/>
  <c r="F77" i="1"/>
  <c r="G72" i="1"/>
  <c r="G70" i="1"/>
  <c r="G67" i="1" s="1"/>
  <c r="F72" i="1"/>
  <c r="F70" i="1"/>
  <c r="F67" i="1" s="1"/>
  <c r="F68" i="1"/>
  <c r="G65" i="1"/>
  <c r="F65" i="1"/>
  <c r="G63" i="1"/>
  <c r="F63" i="1"/>
  <c r="G60" i="1"/>
  <c r="F60" i="1"/>
  <c r="G56" i="1"/>
  <c r="F56" i="1"/>
  <c r="F53" i="1" s="1"/>
  <c r="G54" i="1"/>
  <c r="F54" i="1"/>
  <c r="G47" i="1"/>
  <c r="F47" i="1"/>
  <c r="G43" i="1"/>
  <c r="F43" i="1"/>
  <c r="G40" i="1"/>
  <c r="F40" i="1"/>
  <c r="G23" i="1"/>
  <c r="F23" i="1"/>
  <c r="G30" i="1"/>
  <c r="F30" i="1"/>
  <c r="G27" i="1"/>
  <c r="F27" i="1"/>
  <c r="G21" i="1"/>
  <c r="F21" i="1"/>
  <c r="G13" i="1"/>
  <c r="F13" i="1"/>
  <c r="F12" i="1" s="1"/>
  <c r="G8" i="1"/>
  <c r="F8" i="1"/>
  <c r="G82" i="1" l="1"/>
  <c r="G53" i="1"/>
  <c r="G12" i="1"/>
  <c r="G7" i="1"/>
  <c r="G74" i="1"/>
  <c r="G87" i="1" s="1"/>
  <c r="F74" i="1"/>
  <c r="F87" i="1" s="1"/>
  <c r="F7" i="1"/>
</calcChain>
</file>

<file path=xl/sharedStrings.xml><?xml version="1.0" encoding="utf-8"?>
<sst xmlns="http://schemas.openxmlformats.org/spreadsheetml/2006/main" count="349" uniqueCount="118">
  <si>
    <t>Наименование показателя</t>
  </si>
  <si>
    <t>Коды</t>
  </si>
  <si>
    <t>РЗ</t>
  </si>
  <si>
    <t>ПР</t>
  </si>
  <si>
    <t>ЦСР</t>
  </si>
  <si>
    <t>ВР</t>
  </si>
  <si>
    <t>Назначено</t>
  </si>
  <si>
    <t>Исполнено на 01.07.2020 г.</t>
  </si>
  <si>
    <t>01</t>
  </si>
  <si>
    <t>02</t>
  </si>
  <si>
    <t>0000096901</t>
  </si>
  <si>
    <t>Общегосударственные вопросы</t>
  </si>
  <si>
    <t xml:space="preserve">Функционирование высшего органа  исполнительной  власти  </t>
  </si>
  <si>
    <t>Фонд оплаты труда государственных  (муниципальных) органов</t>
  </si>
  <si>
    <t>Иные выплаты персоналу, за иск.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</si>
  <si>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</si>
  <si>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представительных органов</t>
  </si>
  <si>
    <t>Аппарат управления представительного органа</t>
  </si>
  <si>
    <t>Фонд оплаты труда государственных (муниципальных) органов</t>
  </si>
  <si>
    <t>Закупка товаров, работ, услуг в сфере инфоормационно-ком муникационных технологий</t>
  </si>
  <si>
    <t>Прочая закупка товаров, работ и  услуг для государственных нужд</t>
  </si>
  <si>
    <t xml:space="preserve">Уплата налога на имущество организаций и земельного налога </t>
  </si>
  <si>
    <t>Уплата иных платежей</t>
  </si>
  <si>
    <t>121</t>
  </si>
  <si>
    <t>122</t>
  </si>
  <si>
    <t>129</t>
  </si>
  <si>
    <t>03</t>
  </si>
  <si>
    <t>0000020400</t>
  </si>
  <si>
    <t>242</t>
  </si>
  <si>
    <t>244</t>
  </si>
  <si>
    <t>851</t>
  </si>
  <si>
    <t>853</t>
  </si>
  <si>
    <t>Депутаты  представительного органа</t>
  </si>
  <si>
    <t>Иные выплаты, за искл. Фонда оплаты труда государственных (муниципальных) органов, привлекаемым согласно законодательству для выполнения отдельных полномочий</t>
  </si>
  <si>
    <t xml:space="preserve">Функционирование высшего органа исполнительной власти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</si>
  <si>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</si>
  <si>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Субвенции</t>
  </si>
  <si>
    <t>Другие общегосударственные вопросы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</si>
  <si>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</si>
  <si>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</si>
  <si>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</si>
  <si>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r>
      <t>Исполнение судебных актов Российской Федерации и мировых соглашений по возмещению вреда, причинённого в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результате незаконных действий (бездействий) органов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государственной власти, органов местного самоуправления либо должностных лиц этих органов</t>
    </r>
  </si>
  <si>
    <t xml:space="preserve">Уплата прочих налогов, сборов </t>
  </si>
  <si>
    <t>0000021200</t>
  </si>
  <si>
    <t>04</t>
  </si>
  <si>
    <t>12</t>
  </si>
  <si>
    <t>06</t>
  </si>
  <si>
    <t>530</t>
  </si>
  <si>
    <t>13</t>
  </si>
  <si>
    <t>111</t>
  </si>
  <si>
    <t>112</t>
  </si>
  <si>
    <t>119</t>
  </si>
  <si>
    <t>831</t>
  </si>
  <si>
    <t>852</t>
  </si>
  <si>
    <t>тыс. рублей</t>
  </si>
  <si>
    <t>Национальная оборона</t>
  </si>
  <si>
    <t xml:space="preserve">Национальная безопасность и правоохранительная деятельность </t>
  </si>
  <si>
    <t>0000051180</t>
  </si>
  <si>
    <t>09</t>
  </si>
  <si>
    <t>0000000704</t>
  </si>
  <si>
    <t>0000096902</t>
  </si>
  <si>
    <t>7700000704</t>
  </si>
  <si>
    <t>Национальная экономика</t>
  </si>
  <si>
    <t>Иные закупки товаров, работ и  услуг для обеспечения государственных (муниципальных) нужд</t>
  </si>
  <si>
    <t>Закупка товаров, работ, услуг в целях ремонта государственного (муниципального) имущества</t>
  </si>
  <si>
    <t>Прочие закупки товаров, работ и  услуг для обеспечения государственных (муниципальных) нужд</t>
  </si>
  <si>
    <t>000005505М</t>
  </si>
  <si>
    <t>Закупка товаров, работ, услуг в сфере инфоормационно-коммуникационных технологий</t>
  </si>
  <si>
    <t>00000S4317</t>
  </si>
  <si>
    <t>0000096903</t>
  </si>
  <si>
    <t>0000097002</t>
  </si>
  <si>
    <t>05</t>
  </si>
  <si>
    <t>Жилищно-коммунальное хозяйство</t>
  </si>
  <si>
    <t xml:space="preserve">Жилищное хозяйство </t>
  </si>
  <si>
    <t>0000035002</t>
  </si>
  <si>
    <t>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</si>
  <si>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</si>
  <si>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0000097001</t>
  </si>
  <si>
    <t>243</t>
  </si>
  <si>
    <t>00000S4905</t>
  </si>
  <si>
    <t>Благоустройство</t>
  </si>
  <si>
    <t>0000097003</t>
  </si>
  <si>
    <t>Другие вопросы в области жилищно-коммунального хозяйства</t>
  </si>
  <si>
    <t>Субсидии автономным учреждениям на финансовое обеспечение гос.задания на оказание гос.услуг</t>
  </si>
  <si>
    <t>621</t>
  </si>
  <si>
    <t>0000097000</t>
  </si>
  <si>
    <t>00000S7264</t>
  </si>
  <si>
    <t>Расходы, осуществляемые за счет субсидий, поступающих в рамках реализации мероприятий Государственной программы Российской Федерации «Охрана окружающей среды» на 2012-2020 годы, и средств субъекта Российской Федерации и муниципального образования</t>
  </si>
  <si>
    <t>Иные закупки товаров, работ, услуг для обеспечения государственных (муниципальных) нужд</t>
  </si>
  <si>
    <t>08</t>
  </si>
  <si>
    <t>Культура и кинематография</t>
  </si>
  <si>
    <t>Дома культуры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</si>
  <si>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</si>
  <si>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Библиотеки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</si>
  <si>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</si>
  <si>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</si>
  <si>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</si>
  <si>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 xml:space="preserve">Пенсии по государственному пенсионному обеспечению, доплата к пенсии, дополнительное материальное обеспечение, пособия и компенсации </t>
  </si>
  <si>
    <t>Социальное обеспечение населения</t>
  </si>
  <si>
    <t>Пособия, компенсации, меры социальной поддержки по публичным нормативным  обязательствам</t>
  </si>
  <si>
    <t>0000097101</t>
  </si>
  <si>
    <t>611</t>
  </si>
  <si>
    <t>0000097102</t>
  </si>
  <si>
    <t>10</t>
  </si>
  <si>
    <t>0000049101</t>
  </si>
  <si>
    <t>312</t>
  </si>
  <si>
    <t>0000097201</t>
  </si>
  <si>
    <t>313</t>
  </si>
  <si>
    <t>0000097202</t>
  </si>
  <si>
    <t>0000097203</t>
  </si>
  <si>
    <t>Физическая культура и спорт</t>
  </si>
  <si>
    <t>Физическая культура</t>
  </si>
  <si>
    <t>Массовый спорт</t>
  </si>
  <si>
    <t>Итого расходов</t>
  </si>
  <si>
    <t>11</t>
  </si>
  <si>
    <t>0000096904</t>
  </si>
  <si>
    <t>Приложение № 2 к Постановлению Администрации городского поселения "Забайкальское" от 30.10.2020г. № 209</t>
  </si>
  <si>
    <t>Отчет об исполнении распределенных бюджетных ассигнованиях по разделам, подразделам, целевым статьям и видам расходов бюджета городского поселения "Забайкальское" за III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</si>
</sst>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5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8" fillId="0" borderId="0" xfId="0" applyFont="1"/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6" fillId="0" borderId="0" xfId="0" applyFont="1"/>
    <xf numFmtId="0" fontId="7" fillId="2" borderId="7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topLeftCell="A76" zoomScale="110" zoomScaleNormal="110" workbookViewId="0">
      <selection activeCell="F92" sqref="F92"/>
    </sheetView>
  </sheetViews>
  <sheetFormatPr defaultRowHeight="14.4" x14ac:dyDescent="0.3"/>
  <cols>
    <col min="1" max="1" width="62.33203125" customWidth="1"/>
    <col min="2" max="3" width="8.88671875" style="10"/>
    <col min="4" max="4" width="16.6640625" style="10" customWidth="1"/>
    <col min="5" max="5" width="8.88671875" style="10"/>
    <col min="6" max="6" width="18.6640625" style="8" customWidth="1"/>
    <col min="7" max="7" width="17.6640625" style="8" customWidth="1"/>
  </cols>
  <sheetData>
    <row r="1" spans="1:7" ht="43.2" customHeight="1" x14ac:dyDescent="0.3">
      <c r="F1" s="40" t="s">
        <v>116</v>
      </c>
      <c r="G1" s="40"/>
    </row>
    <row r="3" spans="1:7" ht="32.4" customHeight="1" x14ac:dyDescent="0.3">
      <c r="A3" s="39" t="s">
        <v>117</v>
      </c>
      <c r="B3" s="39"/>
      <c r="C3" s="39"/>
      <c r="D3" s="39"/>
      <c r="E3" s="39"/>
      <c r="F3" s="39"/>
      <c r="G3" s="39"/>
    </row>
    <row r="4" spans="1:7" x14ac:dyDescent="0.3">
      <c r="G4" s="8" t="s">
        <v>54</v>
      </c>
    </row>
    <row r="5" spans="1:7" x14ac:dyDescent="0.3">
      <c r="A5" s="50" t="s">
        <v>0</v>
      </c>
      <c r="B5" s="47" t="s">
        <v>1</v>
      </c>
      <c r="C5" s="48"/>
      <c r="D5" s="48"/>
      <c r="E5" s="49"/>
      <c r="F5" s="51" t="s">
        <v>6</v>
      </c>
      <c r="G5" s="51" t="s">
        <v>7</v>
      </c>
    </row>
    <row r="6" spans="1:7" x14ac:dyDescent="0.3">
      <c r="A6" s="38"/>
      <c r="B6" s="1" t="s">
        <v>2</v>
      </c>
      <c r="C6" s="1" t="s">
        <v>3</v>
      </c>
      <c r="D6" s="1" t="s">
        <v>4</v>
      </c>
      <c r="E6" s="1" t="s">
        <v>5</v>
      </c>
      <c r="F6" s="52"/>
      <c r="G6" s="52"/>
    </row>
    <row r="7" spans="1:7" ht="16.2" thickBot="1" x14ac:dyDescent="0.35">
      <c r="A7" s="2" t="s">
        <v>11</v>
      </c>
      <c r="B7" s="24" t="s">
        <v>8</v>
      </c>
      <c r="C7" s="24"/>
      <c r="D7" s="24"/>
      <c r="E7" s="24"/>
      <c r="F7" s="25">
        <f>F8+F12+F23+F27+F30</f>
        <v>23964</v>
      </c>
      <c r="G7" s="25">
        <f>G8+G12+G23+G27+G30</f>
        <v>14433.4</v>
      </c>
    </row>
    <row r="8" spans="1:7" ht="15" thickBot="1" x14ac:dyDescent="0.35">
      <c r="A8" s="3" t="s">
        <v>12</v>
      </c>
      <c r="B8" s="7" t="s">
        <v>8</v>
      </c>
      <c r="C8" s="7" t="s">
        <v>9</v>
      </c>
      <c r="D8" s="7" t="s">
        <v>10</v>
      </c>
      <c r="E8" s="7"/>
      <c r="F8" s="16">
        <f>F9+F10+F11</f>
        <v>1243.2</v>
      </c>
      <c r="G8" s="16">
        <f>G9+G10+G11</f>
        <v>791.59999999999991</v>
      </c>
    </row>
    <row r="9" spans="1:7" ht="15" thickBot="1" x14ac:dyDescent="0.35">
      <c r="A9" s="4" t="s">
        <v>13</v>
      </c>
      <c r="B9" s="11" t="s">
        <v>8</v>
      </c>
      <c r="C9" s="11" t="s">
        <v>9</v>
      </c>
      <c r="D9" s="11" t="s">
        <v>10</v>
      </c>
      <c r="E9" s="11" t="s">
        <v>23</v>
      </c>
      <c r="F9" s="15">
        <v>921</v>
      </c>
      <c r="G9" s="15">
        <v>665.3</v>
      </c>
    </row>
    <row r="10" spans="1:7" ht="15" thickBot="1" x14ac:dyDescent="0.35">
      <c r="A10" s="4" t="s">
        <v>14</v>
      </c>
      <c r="B10" s="11" t="s">
        <v>8</v>
      </c>
      <c r="C10" s="11" t="s">
        <v>9</v>
      </c>
      <c r="D10" s="11" t="s">
        <v>10</v>
      </c>
      <c r="E10" s="11" t="s">
        <v>24</v>
      </c>
      <c r="F10" s="15">
        <v>40.5</v>
      </c>
      <c r="G10" s="15">
        <v>15.5</v>
      </c>
    </row>
    <row r="11" spans="1:7" ht="21" thickBot="1" x14ac:dyDescent="0.35">
      <c r="A11" s="4" t="s">
        <v>15</v>
      </c>
      <c r="B11" s="11" t="s">
        <v>8</v>
      </c>
      <c r="C11" s="11" t="s">
        <v>9</v>
      </c>
      <c r="D11" s="11" t="s">
        <v>10</v>
      </c>
      <c r="E11" s="11" t="s">
        <v>25</v>
      </c>
      <c r="F11" s="15">
        <v>281.7</v>
      </c>
      <c r="G11" s="15">
        <v>110.8</v>
      </c>
    </row>
    <row r="12" spans="1:7" ht="15" thickBot="1" x14ac:dyDescent="0.35">
      <c r="A12" s="5" t="s">
        <v>16</v>
      </c>
      <c r="B12" s="7" t="s">
        <v>8</v>
      </c>
      <c r="C12" s="7" t="s">
        <v>26</v>
      </c>
      <c r="D12" s="7"/>
      <c r="E12" s="7"/>
      <c r="F12" s="16">
        <f>F13+F21</f>
        <v>1728.2999999999997</v>
      </c>
      <c r="G12" s="16">
        <f>G13+G21</f>
        <v>889.2</v>
      </c>
    </row>
    <row r="13" spans="1:7" ht="15" thickBot="1" x14ac:dyDescent="0.35">
      <c r="A13" s="4" t="s">
        <v>17</v>
      </c>
      <c r="B13" s="7" t="s">
        <v>8</v>
      </c>
      <c r="C13" s="7" t="s">
        <v>26</v>
      </c>
      <c r="D13" s="7" t="s">
        <v>27</v>
      </c>
      <c r="E13" s="7"/>
      <c r="F13" s="17">
        <f>F14+F15+F16+F17+F18+F19+F20</f>
        <v>1488.6999999999998</v>
      </c>
      <c r="G13" s="17">
        <f>G14+G15+G16+G17+G18+G19+G20</f>
        <v>873.5</v>
      </c>
    </row>
    <row r="14" spans="1:7" ht="15" thickBot="1" x14ac:dyDescent="0.35">
      <c r="A14" s="4" t="s">
        <v>18</v>
      </c>
      <c r="B14" s="11" t="s">
        <v>8</v>
      </c>
      <c r="C14" s="11" t="s">
        <v>26</v>
      </c>
      <c r="D14" s="11" t="s">
        <v>27</v>
      </c>
      <c r="E14" s="11" t="s">
        <v>23</v>
      </c>
      <c r="F14" s="15">
        <v>285.2</v>
      </c>
      <c r="G14" s="15">
        <v>285.2</v>
      </c>
    </row>
    <row r="15" spans="1:7" ht="15" thickBot="1" x14ac:dyDescent="0.35">
      <c r="A15" s="4" t="s">
        <v>14</v>
      </c>
      <c r="B15" s="11" t="s">
        <v>8</v>
      </c>
      <c r="C15" s="11" t="s">
        <v>26</v>
      </c>
      <c r="D15" s="11" t="s">
        <v>27</v>
      </c>
      <c r="E15" s="11" t="s">
        <v>24</v>
      </c>
      <c r="F15" s="15">
        <v>3.2</v>
      </c>
      <c r="G15" s="15">
        <v>3.2</v>
      </c>
    </row>
    <row r="16" spans="1:7" ht="21" thickBot="1" x14ac:dyDescent="0.35">
      <c r="A16" s="4" t="s">
        <v>15</v>
      </c>
      <c r="B16" s="11" t="s">
        <v>8</v>
      </c>
      <c r="C16" s="11" t="s">
        <v>26</v>
      </c>
      <c r="D16" s="11" t="s">
        <v>27</v>
      </c>
      <c r="E16" s="11" t="s">
        <v>25</v>
      </c>
      <c r="F16" s="15">
        <v>58.5</v>
      </c>
      <c r="G16" s="15">
        <v>58.5</v>
      </c>
    </row>
    <row r="17" spans="1:7" ht="15" thickBot="1" x14ac:dyDescent="0.35">
      <c r="A17" s="4" t="s">
        <v>19</v>
      </c>
      <c r="B17" s="11" t="s">
        <v>8</v>
      </c>
      <c r="C17" s="11" t="s">
        <v>26</v>
      </c>
      <c r="D17" s="11" t="s">
        <v>27</v>
      </c>
      <c r="E17" s="11" t="s">
        <v>28</v>
      </c>
      <c r="F17" s="15">
        <v>299.5</v>
      </c>
      <c r="G17" s="15">
        <v>87.8</v>
      </c>
    </row>
    <row r="18" spans="1:7" ht="15" thickBot="1" x14ac:dyDescent="0.35">
      <c r="A18" s="4" t="s">
        <v>20</v>
      </c>
      <c r="B18" s="11" t="s">
        <v>8</v>
      </c>
      <c r="C18" s="11" t="s">
        <v>26</v>
      </c>
      <c r="D18" s="11" t="s">
        <v>27</v>
      </c>
      <c r="E18" s="11" t="s">
        <v>29</v>
      </c>
      <c r="F18" s="15">
        <v>839.7</v>
      </c>
      <c r="G18" s="15">
        <v>438.6</v>
      </c>
    </row>
    <row r="19" spans="1:7" ht="15" thickBot="1" x14ac:dyDescent="0.35">
      <c r="A19" s="4" t="s">
        <v>21</v>
      </c>
      <c r="B19" s="11" t="s">
        <v>8</v>
      </c>
      <c r="C19" s="11" t="s">
        <v>26</v>
      </c>
      <c r="D19" s="11" t="s">
        <v>27</v>
      </c>
      <c r="E19" s="11" t="s">
        <v>30</v>
      </c>
      <c r="F19" s="15">
        <v>0</v>
      </c>
      <c r="G19" s="15">
        <v>0</v>
      </c>
    </row>
    <row r="20" spans="1:7" ht="15" thickBot="1" x14ac:dyDescent="0.35">
      <c r="A20" s="4" t="s">
        <v>22</v>
      </c>
      <c r="B20" s="11" t="s">
        <v>8</v>
      </c>
      <c r="C20" s="11" t="s">
        <v>26</v>
      </c>
      <c r="D20" s="11" t="s">
        <v>27</v>
      </c>
      <c r="E20" s="11" t="s">
        <v>31</v>
      </c>
      <c r="F20" s="15">
        <v>2.6</v>
      </c>
      <c r="G20" s="15">
        <v>0.2</v>
      </c>
    </row>
    <row r="21" spans="1:7" ht="15" thickBot="1" x14ac:dyDescent="0.35">
      <c r="A21" s="3" t="s">
        <v>32</v>
      </c>
      <c r="B21" s="7" t="s">
        <v>8</v>
      </c>
      <c r="C21" s="7" t="s">
        <v>26</v>
      </c>
      <c r="D21" s="7" t="s">
        <v>43</v>
      </c>
      <c r="E21" s="7"/>
      <c r="F21" s="17">
        <f>F22</f>
        <v>239.6</v>
      </c>
      <c r="G21" s="17">
        <f>G22</f>
        <v>15.7</v>
      </c>
    </row>
    <row r="22" spans="1:7" ht="21" thickBot="1" x14ac:dyDescent="0.35">
      <c r="A22" s="4" t="s">
        <v>33</v>
      </c>
      <c r="B22" s="11" t="s">
        <v>8</v>
      </c>
      <c r="C22" s="11" t="s">
        <v>26</v>
      </c>
      <c r="D22" s="11" t="s">
        <v>43</v>
      </c>
      <c r="E22" s="11" t="s">
        <v>24</v>
      </c>
      <c r="F22" s="18">
        <v>239.6</v>
      </c>
      <c r="G22" s="18">
        <v>15.7</v>
      </c>
    </row>
    <row r="23" spans="1:7" ht="15" thickBot="1" x14ac:dyDescent="0.35">
      <c r="A23" s="5" t="s">
        <v>34</v>
      </c>
      <c r="B23" s="7" t="s">
        <v>8</v>
      </c>
      <c r="C23" s="7" t="s">
        <v>44</v>
      </c>
      <c r="D23" s="7"/>
      <c r="E23" s="7"/>
      <c r="F23" s="16">
        <f>F24+F25+F26</f>
        <v>7707.6</v>
      </c>
      <c r="G23" s="16">
        <f>G24+G25+G26</f>
        <v>4599.5</v>
      </c>
    </row>
    <row r="24" spans="1:7" ht="15" thickBot="1" x14ac:dyDescent="0.35">
      <c r="A24" s="4" t="s">
        <v>18</v>
      </c>
      <c r="B24" s="11" t="s">
        <v>8</v>
      </c>
      <c r="C24" s="11" t="s">
        <v>44</v>
      </c>
      <c r="D24" s="11" t="s">
        <v>10</v>
      </c>
      <c r="E24" s="11" t="s">
        <v>23</v>
      </c>
      <c r="F24" s="18">
        <v>5604</v>
      </c>
      <c r="G24" s="18">
        <v>3780.6</v>
      </c>
    </row>
    <row r="25" spans="1:7" ht="15" thickBot="1" x14ac:dyDescent="0.35">
      <c r="A25" s="4" t="s">
        <v>14</v>
      </c>
      <c r="B25" s="11" t="s">
        <v>8</v>
      </c>
      <c r="C25" s="11" t="s">
        <v>44</v>
      </c>
      <c r="D25" s="11" t="s">
        <v>10</v>
      </c>
      <c r="E25" s="11" t="s">
        <v>24</v>
      </c>
      <c r="F25" s="18">
        <v>230</v>
      </c>
      <c r="G25" s="18">
        <v>161.6</v>
      </c>
    </row>
    <row r="26" spans="1:7" ht="21" thickBot="1" x14ac:dyDescent="0.35">
      <c r="A26" s="4" t="s">
        <v>15</v>
      </c>
      <c r="B26" s="11" t="s">
        <v>8</v>
      </c>
      <c r="C26" s="11" t="s">
        <v>44</v>
      </c>
      <c r="D26" s="11" t="s">
        <v>10</v>
      </c>
      <c r="E26" s="11" t="s">
        <v>25</v>
      </c>
      <c r="F26" s="18">
        <v>1873.6</v>
      </c>
      <c r="G26" s="18">
        <v>657.3</v>
      </c>
    </row>
    <row r="27" spans="1:7" ht="14.4" customHeight="1" x14ac:dyDescent="0.3">
      <c r="A27" s="41" t="s">
        <v>35</v>
      </c>
      <c r="B27" s="43" t="s">
        <v>8</v>
      </c>
      <c r="C27" s="45" t="s">
        <v>46</v>
      </c>
      <c r="D27" s="45"/>
      <c r="E27" s="45"/>
      <c r="F27" s="37">
        <f>F29</f>
        <v>161.4</v>
      </c>
      <c r="G27" s="37">
        <f>G29</f>
        <v>0</v>
      </c>
    </row>
    <row r="28" spans="1:7" ht="15" thickBot="1" x14ac:dyDescent="0.35">
      <c r="A28" s="42"/>
      <c r="B28" s="44"/>
      <c r="C28" s="46"/>
      <c r="D28" s="38"/>
      <c r="E28" s="38"/>
      <c r="F28" s="38"/>
      <c r="G28" s="38"/>
    </row>
    <row r="29" spans="1:7" ht="15" thickBot="1" x14ac:dyDescent="0.35">
      <c r="A29" s="12" t="s">
        <v>36</v>
      </c>
      <c r="B29" s="11" t="s">
        <v>8</v>
      </c>
      <c r="C29" s="11" t="s">
        <v>46</v>
      </c>
      <c r="D29" s="11" t="s">
        <v>27</v>
      </c>
      <c r="E29" s="11" t="s">
        <v>47</v>
      </c>
      <c r="F29" s="18">
        <v>161.4</v>
      </c>
      <c r="G29" s="18">
        <v>0</v>
      </c>
    </row>
    <row r="30" spans="1:7" ht="15" thickBot="1" x14ac:dyDescent="0.35">
      <c r="A30" s="13" t="s">
        <v>37</v>
      </c>
      <c r="B30" s="7" t="s">
        <v>8</v>
      </c>
      <c r="C30" s="7" t="s">
        <v>48</v>
      </c>
      <c r="D30" s="7"/>
      <c r="E30" s="7"/>
      <c r="F30" s="16">
        <f>F31+F32+F33+F34+F35+F36+F37+F38+F39</f>
        <v>13123.5</v>
      </c>
      <c r="G30" s="16">
        <f>G31+G32+G33+G34+G35+G36+G37+G38+G39</f>
        <v>8153.0999999999995</v>
      </c>
    </row>
    <row r="31" spans="1:7" ht="15" thickBot="1" x14ac:dyDescent="0.35">
      <c r="A31" s="12" t="s">
        <v>38</v>
      </c>
      <c r="B31" s="11" t="s">
        <v>8</v>
      </c>
      <c r="C31" s="11" t="s">
        <v>48</v>
      </c>
      <c r="D31" s="11" t="s">
        <v>10</v>
      </c>
      <c r="E31" s="11" t="s">
        <v>49</v>
      </c>
      <c r="F31" s="18">
        <v>6303.5</v>
      </c>
      <c r="G31" s="18">
        <v>4586.8</v>
      </c>
    </row>
    <row r="32" spans="1:7" ht="15" thickBot="1" x14ac:dyDescent="0.35">
      <c r="A32" s="12" t="s">
        <v>39</v>
      </c>
      <c r="B32" s="11" t="s">
        <v>8</v>
      </c>
      <c r="C32" s="11" t="s">
        <v>48</v>
      </c>
      <c r="D32" s="11" t="s">
        <v>10</v>
      </c>
      <c r="E32" s="11" t="s">
        <v>50</v>
      </c>
      <c r="F32" s="15">
        <v>106</v>
      </c>
      <c r="G32" s="15">
        <v>29.7</v>
      </c>
    </row>
    <row r="33" spans="1:7" ht="21" thickBot="1" x14ac:dyDescent="0.35">
      <c r="A33" s="12" t="s">
        <v>40</v>
      </c>
      <c r="B33" s="11" t="s">
        <v>8</v>
      </c>
      <c r="C33" s="11" t="s">
        <v>48</v>
      </c>
      <c r="D33" s="11" t="s">
        <v>10</v>
      </c>
      <c r="E33" s="11" t="s">
        <v>51</v>
      </c>
      <c r="F33" s="15">
        <v>2025.4</v>
      </c>
      <c r="G33" s="15">
        <v>761.9</v>
      </c>
    </row>
    <row r="34" spans="1:7" ht="15" thickBot="1" x14ac:dyDescent="0.35">
      <c r="A34" s="4" t="s">
        <v>19</v>
      </c>
      <c r="B34" s="11" t="s">
        <v>8</v>
      </c>
      <c r="C34" s="11" t="s">
        <v>48</v>
      </c>
      <c r="D34" s="11" t="s">
        <v>10</v>
      </c>
      <c r="E34" s="11" t="s">
        <v>28</v>
      </c>
      <c r="F34" s="15">
        <v>610</v>
      </c>
      <c r="G34" s="15">
        <v>379</v>
      </c>
    </row>
    <row r="35" spans="1:7" ht="15" thickBot="1" x14ac:dyDescent="0.35">
      <c r="A35" s="4" t="s">
        <v>20</v>
      </c>
      <c r="B35" s="11" t="s">
        <v>8</v>
      </c>
      <c r="C35" s="11" t="s">
        <v>48</v>
      </c>
      <c r="D35" s="11" t="s">
        <v>10</v>
      </c>
      <c r="E35" s="11" t="s">
        <v>29</v>
      </c>
      <c r="F35" s="15">
        <v>3528.6</v>
      </c>
      <c r="G35" s="15">
        <v>2211.1999999999998</v>
      </c>
    </row>
    <row r="36" spans="1:7" ht="36.6" thickBot="1" x14ac:dyDescent="0.35">
      <c r="A36" s="12" t="s">
        <v>41</v>
      </c>
      <c r="B36" s="11" t="s">
        <v>8</v>
      </c>
      <c r="C36" s="11" t="s">
        <v>48</v>
      </c>
      <c r="D36" s="11" t="s">
        <v>10</v>
      </c>
      <c r="E36" s="11" t="s">
        <v>52</v>
      </c>
      <c r="F36" s="15">
        <v>200</v>
      </c>
      <c r="G36" s="15">
        <v>114.4</v>
      </c>
    </row>
    <row r="37" spans="1:7" ht="15" thickBot="1" x14ac:dyDescent="0.35">
      <c r="A37" s="4" t="s">
        <v>21</v>
      </c>
      <c r="B37" s="11" t="s">
        <v>8</v>
      </c>
      <c r="C37" s="11" t="s">
        <v>48</v>
      </c>
      <c r="D37" s="11" t="s">
        <v>10</v>
      </c>
      <c r="E37" s="11" t="s">
        <v>30</v>
      </c>
      <c r="F37" s="15">
        <v>100</v>
      </c>
      <c r="G37" s="15">
        <v>0</v>
      </c>
    </row>
    <row r="38" spans="1:7" ht="15" thickBot="1" x14ac:dyDescent="0.35">
      <c r="A38" s="4" t="s">
        <v>42</v>
      </c>
      <c r="B38" s="11" t="s">
        <v>8</v>
      </c>
      <c r="C38" s="11" t="s">
        <v>48</v>
      </c>
      <c r="D38" s="11" t="s">
        <v>10</v>
      </c>
      <c r="E38" s="11" t="s">
        <v>53</v>
      </c>
      <c r="F38" s="15">
        <v>60</v>
      </c>
      <c r="G38" s="15">
        <v>47.1</v>
      </c>
    </row>
    <row r="39" spans="1:7" ht="15" thickBot="1" x14ac:dyDescent="0.35">
      <c r="A39" s="21" t="s">
        <v>22</v>
      </c>
      <c r="B39" s="11" t="s">
        <v>8</v>
      </c>
      <c r="C39" s="11" t="s">
        <v>48</v>
      </c>
      <c r="D39" s="11" t="s">
        <v>10</v>
      </c>
      <c r="E39" s="11" t="s">
        <v>31</v>
      </c>
      <c r="F39" s="15">
        <v>190</v>
      </c>
      <c r="G39" s="15">
        <v>23</v>
      </c>
    </row>
    <row r="40" spans="1:7" ht="15" thickBot="1" x14ac:dyDescent="0.35">
      <c r="A40" s="6" t="s">
        <v>55</v>
      </c>
      <c r="B40" s="22" t="s">
        <v>9</v>
      </c>
      <c r="C40" s="22"/>
      <c r="D40" s="22"/>
      <c r="E40" s="22"/>
      <c r="F40" s="23">
        <f>F41+F42</f>
        <v>992.3</v>
      </c>
      <c r="G40" s="23">
        <f>G41+G42</f>
        <v>516.79999999999995</v>
      </c>
    </row>
    <row r="41" spans="1:7" ht="15" thickBot="1" x14ac:dyDescent="0.35">
      <c r="A41" s="4" t="s">
        <v>18</v>
      </c>
      <c r="B41" s="11" t="s">
        <v>9</v>
      </c>
      <c r="C41" s="11" t="s">
        <v>26</v>
      </c>
      <c r="D41" s="11" t="s">
        <v>57</v>
      </c>
      <c r="E41" s="11" t="s">
        <v>23</v>
      </c>
      <c r="F41" s="15">
        <v>762.1</v>
      </c>
      <c r="G41" s="15">
        <v>394</v>
      </c>
    </row>
    <row r="42" spans="1:7" ht="21" thickBot="1" x14ac:dyDescent="0.35">
      <c r="A42" s="4" t="s">
        <v>15</v>
      </c>
      <c r="B42" s="11" t="s">
        <v>9</v>
      </c>
      <c r="C42" s="11" t="s">
        <v>26</v>
      </c>
      <c r="D42" s="11" t="s">
        <v>57</v>
      </c>
      <c r="E42" s="11" t="s">
        <v>25</v>
      </c>
      <c r="F42" s="15">
        <v>230.2</v>
      </c>
      <c r="G42" s="15">
        <v>122.8</v>
      </c>
    </row>
    <row r="43" spans="1:7" ht="15" thickBot="1" x14ac:dyDescent="0.35">
      <c r="A43" s="26" t="s">
        <v>56</v>
      </c>
      <c r="B43" s="22" t="s">
        <v>26</v>
      </c>
      <c r="C43" s="22"/>
      <c r="D43" s="22"/>
      <c r="E43" s="22"/>
      <c r="F43" s="23">
        <f>F44+F45+F46</f>
        <v>3371.5</v>
      </c>
      <c r="G43" s="23">
        <f>G44+G45+G46</f>
        <v>2035.5</v>
      </c>
    </row>
    <row r="44" spans="1:7" ht="15" thickBot="1" x14ac:dyDescent="0.35">
      <c r="A44" s="4" t="s">
        <v>20</v>
      </c>
      <c r="B44" s="11" t="s">
        <v>26</v>
      </c>
      <c r="C44" s="11" t="s">
        <v>58</v>
      </c>
      <c r="D44" s="11" t="s">
        <v>59</v>
      </c>
      <c r="E44" s="11" t="s">
        <v>29</v>
      </c>
      <c r="F44" s="15">
        <v>681.8</v>
      </c>
      <c r="G44" s="15">
        <v>660.1</v>
      </c>
    </row>
    <row r="45" spans="1:7" x14ac:dyDescent="0.3">
      <c r="A45" s="28" t="s">
        <v>20</v>
      </c>
      <c r="B45" s="11" t="s">
        <v>26</v>
      </c>
      <c r="C45" s="11" t="s">
        <v>58</v>
      </c>
      <c r="D45" s="11" t="s">
        <v>60</v>
      </c>
      <c r="E45" s="11" t="s">
        <v>29</v>
      </c>
      <c r="F45" s="15">
        <v>110</v>
      </c>
      <c r="G45" s="15">
        <v>85.6</v>
      </c>
    </row>
    <row r="46" spans="1:7" ht="15" thickBot="1" x14ac:dyDescent="0.35">
      <c r="A46" s="28" t="s">
        <v>20</v>
      </c>
      <c r="B46" s="11" t="s">
        <v>26</v>
      </c>
      <c r="C46" s="11" t="s">
        <v>58</v>
      </c>
      <c r="D46" s="11" t="s">
        <v>61</v>
      </c>
      <c r="E46" s="11" t="s">
        <v>29</v>
      </c>
      <c r="F46" s="15">
        <v>2579.6999999999998</v>
      </c>
      <c r="G46" s="15">
        <v>1289.8</v>
      </c>
    </row>
    <row r="47" spans="1:7" ht="15" thickBot="1" x14ac:dyDescent="0.35">
      <c r="A47" s="6" t="s">
        <v>62</v>
      </c>
      <c r="B47" s="22" t="s">
        <v>44</v>
      </c>
      <c r="C47" s="22"/>
      <c r="D47" s="22"/>
      <c r="E47" s="22"/>
      <c r="F47" s="23">
        <f>F48+F49+F50+F51+F52</f>
        <v>30652.1</v>
      </c>
      <c r="G47" s="23">
        <f>G48+G49+G50+G51+G52</f>
        <v>843.1</v>
      </c>
    </row>
    <row r="48" spans="1:7" ht="15" thickBot="1" x14ac:dyDescent="0.35">
      <c r="A48" s="4" t="s">
        <v>63</v>
      </c>
      <c r="B48" s="11" t="s">
        <v>44</v>
      </c>
      <c r="C48" s="11" t="s">
        <v>58</v>
      </c>
      <c r="D48" s="11" t="s">
        <v>66</v>
      </c>
      <c r="E48" s="11" t="s">
        <v>29</v>
      </c>
      <c r="F48" s="18">
        <v>7296.1</v>
      </c>
      <c r="G48" s="18">
        <v>0</v>
      </c>
    </row>
    <row r="49" spans="1:7" ht="15" thickBot="1" x14ac:dyDescent="0.35">
      <c r="A49" s="4" t="s">
        <v>64</v>
      </c>
      <c r="B49" s="11" t="s">
        <v>44</v>
      </c>
      <c r="C49" s="11" t="s">
        <v>58</v>
      </c>
      <c r="D49" s="11" t="s">
        <v>70</v>
      </c>
      <c r="E49" s="11" t="s">
        <v>29</v>
      </c>
      <c r="F49" s="18">
        <v>2856</v>
      </c>
      <c r="G49" s="18">
        <v>815.6</v>
      </c>
    </row>
    <row r="50" spans="1:7" ht="21" thickBot="1" x14ac:dyDescent="0.35">
      <c r="A50" s="4" t="s">
        <v>65</v>
      </c>
      <c r="B50" s="11" t="s">
        <v>44</v>
      </c>
      <c r="C50" s="11" t="s">
        <v>58</v>
      </c>
      <c r="D50" s="11" t="s">
        <v>68</v>
      </c>
      <c r="E50" s="11" t="s">
        <v>29</v>
      </c>
      <c r="F50" s="18">
        <v>20000</v>
      </c>
      <c r="G50" s="18">
        <v>0</v>
      </c>
    </row>
    <row r="51" spans="1:7" ht="15" thickBot="1" x14ac:dyDescent="0.35">
      <c r="A51" s="4" t="s">
        <v>67</v>
      </c>
      <c r="B51" s="11" t="s">
        <v>44</v>
      </c>
      <c r="C51" s="11" t="s">
        <v>45</v>
      </c>
      <c r="D51" s="11" t="s">
        <v>69</v>
      </c>
      <c r="E51" s="11" t="s">
        <v>28</v>
      </c>
      <c r="F51" s="18">
        <v>27.5</v>
      </c>
      <c r="G51" s="18">
        <v>27.5</v>
      </c>
    </row>
    <row r="52" spans="1:7" ht="15" thickBot="1" x14ac:dyDescent="0.35">
      <c r="A52" s="4" t="s">
        <v>20</v>
      </c>
      <c r="B52" s="11" t="s">
        <v>44</v>
      </c>
      <c r="C52" s="11" t="s">
        <v>45</v>
      </c>
      <c r="D52" s="11" t="s">
        <v>69</v>
      </c>
      <c r="E52" s="11" t="s">
        <v>29</v>
      </c>
      <c r="F52" s="18">
        <v>472.5</v>
      </c>
      <c r="G52" s="18">
        <v>0</v>
      </c>
    </row>
    <row r="53" spans="1:7" ht="15" thickBot="1" x14ac:dyDescent="0.35">
      <c r="A53" s="6" t="s">
        <v>72</v>
      </c>
      <c r="B53" s="22" t="s">
        <v>71</v>
      </c>
      <c r="C53" s="22"/>
      <c r="D53" s="22"/>
      <c r="E53" s="22"/>
      <c r="F53" s="23">
        <f>F54+F56+F60+F63</f>
        <v>26869.5</v>
      </c>
      <c r="G53" s="23">
        <f>G54+G56+G60+G63</f>
        <v>8924.9</v>
      </c>
    </row>
    <row r="54" spans="1:7" ht="15" thickBot="1" x14ac:dyDescent="0.35">
      <c r="A54" s="13" t="s">
        <v>73</v>
      </c>
      <c r="B54" s="7" t="s">
        <v>71</v>
      </c>
      <c r="C54" s="7" t="s">
        <v>8</v>
      </c>
      <c r="D54" s="7"/>
      <c r="E54" s="7"/>
      <c r="F54" s="16">
        <f>F55</f>
        <v>550</v>
      </c>
      <c r="G54" s="16">
        <f>G55</f>
        <v>10</v>
      </c>
    </row>
    <row r="55" spans="1:7" ht="15" thickBot="1" x14ac:dyDescent="0.35">
      <c r="A55" s="12" t="s">
        <v>20</v>
      </c>
      <c r="B55" s="11" t="s">
        <v>71</v>
      </c>
      <c r="C55" s="11" t="s">
        <v>8</v>
      </c>
      <c r="D55" s="11" t="s">
        <v>74</v>
      </c>
      <c r="E55" s="11" t="s">
        <v>29</v>
      </c>
      <c r="F55" s="18">
        <v>550</v>
      </c>
      <c r="G55" s="18">
        <v>10</v>
      </c>
    </row>
    <row r="56" spans="1:7" ht="15" thickBot="1" x14ac:dyDescent="0.35">
      <c r="A56" s="29" t="s">
        <v>75</v>
      </c>
      <c r="B56" s="7" t="s">
        <v>71</v>
      </c>
      <c r="C56" s="7" t="s">
        <v>9</v>
      </c>
      <c r="D56" s="7"/>
      <c r="E56" s="7"/>
      <c r="F56" s="16">
        <f>F57+F58+F59</f>
        <v>12515.5</v>
      </c>
      <c r="G56" s="16">
        <f>G57+G58+G59</f>
        <v>1674.3</v>
      </c>
    </row>
    <row r="57" spans="1:7" ht="20.399999999999999" x14ac:dyDescent="0.3">
      <c r="A57" s="30" t="s">
        <v>76</v>
      </c>
      <c r="B57" s="11" t="s">
        <v>71</v>
      </c>
      <c r="C57" s="11" t="s">
        <v>9</v>
      </c>
      <c r="D57" s="11" t="s">
        <v>77</v>
      </c>
      <c r="E57" s="11" t="s">
        <v>78</v>
      </c>
      <c r="F57" s="18">
        <v>1007</v>
      </c>
      <c r="G57" s="18">
        <v>252.8</v>
      </c>
    </row>
    <row r="58" spans="1:7" ht="21.6" customHeight="1" x14ac:dyDescent="0.3">
      <c r="A58" s="31" t="s">
        <v>76</v>
      </c>
      <c r="B58" s="11" t="s">
        <v>71</v>
      </c>
      <c r="C58" s="11" t="s">
        <v>9</v>
      </c>
      <c r="D58" s="11" t="s">
        <v>77</v>
      </c>
      <c r="E58" s="11" t="s">
        <v>29</v>
      </c>
      <c r="F58" s="18">
        <v>1614.2</v>
      </c>
      <c r="G58" s="18">
        <v>1421.5</v>
      </c>
    </row>
    <row r="59" spans="1:7" ht="15" thickBot="1" x14ac:dyDescent="0.35">
      <c r="A59" s="14" t="s">
        <v>20</v>
      </c>
      <c r="B59" s="11" t="s">
        <v>71</v>
      </c>
      <c r="C59" s="11" t="s">
        <v>9</v>
      </c>
      <c r="D59" s="11" t="s">
        <v>79</v>
      </c>
      <c r="E59" s="11" t="s">
        <v>78</v>
      </c>
      <c r="F59" s="18">
        <v>9894.2999999999993</v>
      </c>
      <c r="G59" s="18">
        <v>0</v>
      </c>
    </row>
    <row r="60" spans="1:7" ht="15" thickBot="1" x14ac:dyDescent="0.35">
      <c r="A60" s="29" t="s">
        <v>80</v>
      </c>
      <c r="B60" s="7" t="s">
        <v>71</v>
      </c>
      <c r="C60" s="7" t="s">
        <v>26</v>
      </c>
      <c r="D60" s="7"/>
      <c r="E60" s="7"/>
      <c r="F60" s="16">
        <f>F61+F62</f>
        <v>3514</v>
      </c>
      <c r="G60" s="16">
        <f>G61+G62</f>
        <v>1199.2</v>
      </c>
    </row>
    <row r="61" spans="1:7" ht="15" thickBot="1" x14ac:dyDescent="0.35">
      <c r="A61" s="12" t="s">
        <v>20</v>
      </c>
      <c r="B61" s="11" t="s">
        <v>71</v>
      </c>
      <c r="C61" s="11" t="s">
        <v>26</v>
      </c>
      <c r="D61" s="11" t="s">
        <v>70</v>
      </c>
      <c r="E61" s="11" t="s">
        <v>29</v>
      </c>
      <c r="F61" s="18">
        <v>2164</v>
      </c>
      <c r="G61" s="18">
        <v>1199.2</v>
      </c>
    </row>
    <row r="62" spans="1:7" ht="15" thickBot="1" x14ac:dyDescent="0.35">
      <c r="A62" s="12" t="s">
        <v>20</v>
      </c>
      <c r="B62" s="11" t="s">
        <v>71</v>
      </c>
      <c r="C62" s="11" t="s">
        <v>26</v>
      </c>
      <c r="D62" s="11" t="s">
        <v>81</v>
      </c>
      <c r="E62" s="11" t="s">
        <v>29</v>
      </c>
      <c r="F62" s="18">
        <v>1350</v>
      </c>
      <c r="G62" s="18">
        <v>0</v>
      </c>
    </row>
    <row r="63" spans="1:7" ht="15" thickBot="1" x14ac:dyDescent="0.35">
      <c r="A63" s="27" t="s">
        <v>82</v>
      </c>
      <c r="B63" s="7" t="s">
        <v>71</v>
      </c>
      <c r="C63" s="7" t="s">
        <v>71</v>
      </c>
      <c r="D63" s="7"/>
      <c r="E63" s="7"/>
      <c r="F63" s="16">
        <f>F64</f>
        <v>10290</v>
      </c>
      <c r="G63" s="16">
        <f>G64</f>
        <v>6041.4</v>
      </c>
    </row>
    <row r="64" spans="1:7" ht="21" thickBot="1" x14ac:dyDescent="0.35">
      <c r="A64" s="4" t="s">
        <v>83</v>
      </c>
      <c r="B64" s="11" t="s">
        <v>71</v>
      </c>
      <c r="C64" s="11" t="s">
        <v>71</v>
      </c>
      <c r="D64" s="11" t="s">
        <v>85</v>
      </c>
      <c r="E64" s="11" t="s">
        <v>84</v>
      </c>
      <c r="F64" s="18">
        <v>10290</v>
      </c>
      <c r="G64" s="18">
        <v>6041.4</v>
      </c>
    </row>
    <row r="65" spans="1:7" ht="55.8" customHeight="1" thickBot="1" x14ac:dyDescent="0.35">
      <c r="A65" s="32" t="s">
        <v>87</v>
      </c>
      <c r="B65" s="7" t="s">
        <v>46</v>
      </c>
      <c r="C65" s="7"/>
      <c r="D65" s="7"/>
      <c r="E65" s="7"/>
      <c r="F65" s="16">
        <f>F66</f>
        <v>2400</v>
      </c>
      <c r="G65" s="16">
        <f>G66</f>
        <v>0</v>
      </c>
    </row>
    <row r="66" spans="1:7" ht="27" thickBot="1" x14ac:dyDescent="0.35">
      <c r="A66" s="33" t="s">
        <v>88</v>
      </c>
      <c r="B66" s="11" t="s">
        <v>46</v>
      </c>
      <c r="C66" s="11" t="s">
        <v>71</v>
      </c>
      <c r="D66" s="11" t="s">
        <v>86</v>
      </c>
      <c r="E66" s="11" t="s">
        <v>29</v>
      </c>
      <c r="F66" s="18">
        <v>2400</v>
      </c>
      <c r="G66" s="18">
        <v>0</v>
      </c>
    </row>
    <row r="67" spans="1:7" ht="15" thickBot="1" x14ac:dyDescent="0.35">
      <c r="A67" s="6" t="s">
        <v>90</v>
      </c>
      <c r="B67" s="22" t="s">
        <v>89</v>
      </c>
      <c r="C67" s="22"/>
      <c r="D67" s="22"/>
      <c r="E67" s="22"/>
      <c r="F67" s="23">
        <f>F68+F70+F72</f>
        <v>15592.7</v>
      </c>
      <c r="G67" s="23">
        <f>G68+G70+G72</f>
        <v>8466.0999999999985</v>
      </c>
    </row>
    <row r="68" spans="1:7" ht="15" thickBot="1" x14ac:dyDescent="0.35">
      <c r="A68" s="4" t="s">
        <v>91</v>
      </c>
      <c r="B68" s="11" t="s">
        <v>89</v>
      </c>
      <c r="C68" s="11" t="s">
        <v>8</v>
      </c>
      <c r="D68" s="11" t="s">
        <v>100</v>
      </c>
      <c r="E68" s="11"/>
      <c r="F68" s="18">
        <f>F69</f>
        <v>9165.1</v>
      </c>
      <c r="G68" s="18">
        <f>G69</f>
        <v>4843.7</v>
      </c>
    </row>
    <row r="69" spans="1:7" ht="21" thickBot="1" x14ac:dyDescent="0.35">
      <c r="A69" s="4" t="s">
        <v>92</v>
      </c>
      <c r="B69" s="11" t="s">
        <v>89</v>
      </c>
      <c r="C69" s="11" t="s">
        <v>8</v>
      </c>
      <c r="D69" s="11" t="s">
        <v>100</v>
      </c>
      <c r="E69" s="11" t="s">
        <v>101</v>
      </c>
      <c r="F69" s="18">
        <v>9165.1</v>
      </c>
      <c r="G69" s="18">
        <v>4843.7</v>
      </c>
    </row>
    <row r="70" spans="1:7" ht="15" thickBot="1" x14ac:dyDescent="0.35">
      <c r="A70" s="4" t="s">
        <v>93</v>
      </c>
      <c r="B70" s="11" t="s">
        <v>89</v>
      </c>
      <c r="C70" s="11" t="s">
        <v>8</v>
      </c>
      <c r="D70" s="11" t="s">
        <v>102</v>
      </c>
      <c r="E70" s="11"/>
      <c r="F70" s="18">
        <f>F71</f>
        <v>5679.8</v>
      </c>
      <c r="G70" s="18">
        <f>G71</f>
        <v>3199.1</v>
      </c>
    </row>
    <row r="71" spans="1:7" ht="21" thickBot="1" x14ac:dyDescent="0.35">
      <c r="A71" s="4" t="s">
        <v>92</v>
      </c>
      <c r="B71" s="11" t="s">
        <v>89</v>
      </c>
      <c r="C71" s="11" t="s">
        <v>8</v>
      </c>
      <c r="D71" s="11" t="s">
        <v>102</v>
      </c>
      <c r="E71" s="11" t="s">
        <v>101</v>
      </c>
      <c r="F71" s="18">
        <v>5679.8</v>
      </c>
      <c r="G71" s="18">
        <v>3199.1</v>
      </c>
    </row>
    <row r="72" spans="1:7" ht="15" thickBot="1" x14ac:dyDescent="0.35">
      <c r="A72" s="4" t="s">
        <v>94</v>
      </c>
      <c r="B72" s="11" t="s">
        <v>89</v>
      </c>
      <c r="C72" s="11" t="s">
        <v>44</v>
      </c>
      <c r="D72" s="11"/>
      <c r="E72" s="11"/>
      <c r="F72" s="18">
        <f>F73</f>
        <v>747.8</v>
      </c>
      <c r="G72" s="18">
        <f>G73</f>
        <v>423.3</v>
      </c>
    </row>
    <row r="73" spans="1:7" ht="21" thickBot="1" x14ac:dyDescent="0.35">
      <c r="A73" s="4" t="s">
        <v>92</v>
      </c>
      <c r="B73" s="11" t="s">
        <v>89</v>
      </c>
      <c r="C73" s="11" t="s">
        <v>44</v>
      </c>
      <c r="D73" s="11" t="s">
        <v>102</v>
      </c>
      <c r="E73" s="11" t="s">
        <v>101</v>
      </c>
      <c r="F73" s="18">
        <v>747.8</v>
      </c>
      <c r="G73" s="18">
        <v>423.3</v>
      </c>
    </row>
    <row r="74" spans="1:7" ht="15" thickBot="1" x14ac:dyDescent="0.35">
      <c r="A74" s="26" t="s">
        <v>95</v>
      </c>
      <c r="B74" s="22" t="s">
        <v>103</v>
      </c>
      <c r="C74" s="22"/>
      <c r="D74" s="22"/>
      <c r="E74" s="22"/>
      <c r="F74" s="23">
        <f>F75+F77+F81</f>
        <v>1421.9</v>
      </c>
      <c r="G74" s="23">
        <f>G75+G77+G81</f>
        <v>322.79999999999995</v>
      </c>
    </row>
    <row r="75" spans="1:7" ht="15" thickBot="1" x14ac:dyDescent="0.35">
      <c r="A75" s="4" t="s">
        <v>96</v>
      </c>
      <c r="B75" s="11" t="s">
        <v>103</v>
      </c>
      <c r="C75" s="11" t="s">
        <v>8</v>
      </c>
      <c r="D75" s="11"/>
      <c r="E75" s="11"/>
      <c r="F75" s="15">
        <f>F76</f>
        <v>195</v>
      </c>
      <c r="G75" s="15">
        <f>G76</f>
        <v>137.6</v>
      </c>
    </row>
    <row r="76" spans="1:7" ht="21" thickBot="1" x14ac:dyDescent="0.35">
      <c r="A76" s="4" t="s">
        <v>97</v>
      </c>
      <c r="B76" s="11" t="s">
        <v>103</v>
      </c>
      <c r="C76" s="11" t="s">
        <v>8</v>
      </c>
      <c r="D76" s="11" t="s">
        <v>104</v>
      </c>
      <c r="E76" s="11" t="s">
        <v>105</v>
      </c>
      <c r="F76" s="15">
        <v>195</v>
      </c>
      <c r="G76" s="15">
        <v>137.6</v>
      </c>
    </row>
    <row r="77" spans="1:7" ht="15" thickBot="1" x14ac:dyDescent="0.35">
      <c r="A77" s="4" t="s">
        <v>98</v>
      </c>
      <c r="B77" s="11" t="s">
        <v>103</v>
      </c>
      <c r="C77" s="11" t="s">
        <v>26</v>
      </c>
      <c r="D77" s="11"/>
      <c r="E77" s="11"/>
      <c r="F77" s="15">
        <f>F78+F79+F80</f>
        <v>626.9</v>
      </c>
      <c r="G77" s="15">
        <f>G78+G79+G80</f>
        <v>185.2</v>
      </c>
    </row>
    <row r="78" spans="1:7" ht="21" thickBot="1" x14ac:dyDescent="0.35">
      <c r="A78" s="4" t="s">
        <v>99</v>
      </c>
      <c r="B78" s="11" t="s">
        <v>103</v>
      </c>
      <c r="C78" s="11" t="s">
        <v>26</v>
      </c>
      <c r="D78" s="11" t="s">
        <v>106</v>
      </c>
      <c r="E78" s="11" t="s">
        <v>107</v>
      </c>
      <c r="F78" s="15">
        <v>75</v>
      </c>
      <c r="G78" s="15">
        <v>73</v>
      </c>
    </row>
    <row r="79" spans="1:7" ht="15" thickBot="1" x14ac:dyDescent="0.35">
      <c r="A79" s="4" t="s">
        <v>20</v>
      </c>
      <c r="B79" s="11" t="s">
        <v>103</v>
      </c>
      <c r="C79" s="11" t="s">
        <v>26</v>
      </c>
      <c r="D79" s="11" t="s">
        <v>108</v>
      </c>
      <c r="E79" s="11" t="s">
        <v>29</v>
      </c>
      <c r="F79" s="15">
        <v>441.9</v>
      </c>
      <c r="G79" s="15">
        <v>112.2</v>
      </c>
    </row>
    <row r="80" spans="1:7" ht="21" thickBot="1" x14ac:dyDescent="0.35">
      <c r="A80" s="4" t="s">
        <v>92</v>
      </c>
      <c r="B80" s="11" t="s">
        <v>103</v>
      </c>
      <c r="C80" s="11" t="s">
        <v>26</v>
      </c>
      <c r="D80" s="11" t="s">
        <v>108</v>
      </c>
      <c r="E80" s="11" t="s">
        <v>101</v>
      </c>
      <c r="F80" s="15">
        <v>110</v>
      </c>
      <c r="G80" s="15">
        <v>0</v>
      </c>
    </row>
    <row r="81" spans="1:7" ht="21" thickBot="1" x14ac:dyDescent="0.35">
      <c r="A81" s="34" t="s">
        <v>92</v>
      </c>
      <c r="B81" s="35" t="s">
        <v>103</v>
      </c>
      <c r="C81" s="35" t="s">
        <v>46</v>
      </c>
      <c r="D81" s="35" t="s">
        <v>109</v>
      </c>
      <c r="E81" s="35" t="s">
        <v>101</v>
      </c>
      <c r="F81" s="20">
        <v>600</v>
      </c>
      <c r="G81" s="20">
        <v>0</v>
      </c>
    </row>
    <row r="82" spans="1:7" ht="15" thickBot="1" x14ac:dyDescent="0.35">
      <c r="A82" s="6" t="s">
        <v>110</v>
      </c>
      <c r="B82" s="22" t="s">
        <v>114</v>
      </c>
      <c r="C82" s="22"/>
      <c r="D82" s="22"/>
      <c r="E82" s="22"/>
      <c r="F82" s="23">
        <f>F83+F85</f>
        <v>12090.6</v>
      </c>
      <c r="G82" s="23">
        <f>G83+G85</f>
        <v>5265.8</v>
      </c>
    </row>
    <row r="83" spans="1:7" ht="15" thickBot="1" x14ac:dyDescent="0.35">
      <c r="A83" s="4" t="s">
        <v>111</v>
      </c>
      <c r="B83" s="7" t="s">
        <v>114</v>
      </c>
      <c r="C83" s="7" t="s">
        <v>8</v>
      </c>
      <c r="D83" s="7"/>
      <c r="E83" s="7"/>
      <c r="F83" s="15">
        <f>F84</f>
        <v>12090.6</v>
      </c>
      <c r="G83" s="15">
        <f>G84</f>
        <v>5265.8</v>
      </c>
    </row>
    <row r="84" spans="1:7" ht="21" thickBot="1" x14ac:dyDescent="0.35">
      <c r="A84" s="4" t="s">
        <v>92</v>
      </c>
      <c r="B84" s="11" t="s">
        <v>114</v>
      </c>
      <c r="C84" s="11" t="s">
        <v>8</v>
      </c>
      <c r="D84" s="11" t="s">
        <v>115</v>
      </c>
      <c r="E84" s="11" t="s">
        <v>101</v>
      </c>
      <c r="F84" s="15">
        <v>12090.6</v>
      </c>
      <c r="G84" s="15">
        <v>5265.8</v>
      </c>
    </row>
    <row r="85" spans="1:7" ht="15" thickBot="1" x14ac:dyDescent="0.35">
      <c r="A85" s="4" t="s">
        <v>112</v>
      </c>
      <c r="B85" s="11" t="s">
        <v>114</v>
      </c>
      <c r="C85" s="11" t="s">
        <v>9</v>
      </c>
      <c r="D85" s="11"/>
      <c r="E85" s="11"/>
      <c r="F85" s="15">
        <f>F86</f>
        <v>0</v>
      </c>
      <c r="G85" s="15">
        <f>G86</f>
        <v>0</v>
      </c>
    </row>
    <row r="86" spans="1:7" ht="21" thickBot="1" x14ac:dyDescent="0.35">
      <c r="A86" s="4" t="s">
        <v>92</v>
      </c>
      <c r="B86" s="11" t="s">
        <v>114</v>
      </c>
      <c r="C86" s="11" t="s">
        <v>9</v>
      </c>
      <c r="D86" s="11" t="s">
        <v>115</v>
      </c>
      <c r="E86" s="11" t="s">
        <v>101</v>
      </c>
      <c r="F86" s="15">
        <v>0</v>
      </c>
      <c r="G86" s="15">
        <v>0</v>
      </c>
    </row>
    <row r="87" spans="1:7" ht="21.6" customHeight="1" thickBot="1" x14ac:dyDescent="0.35">
      <c r="A87" s="36" t="s">
        <v>113</v>
      </c>
      <c r="B87" s="22"/>
      <c r="C87" s="22"/>
      <c r="D87" s="22"/>
      <c r="E87" s="22"/>
      <c r="F87" s="23">
        <f>F8+F12+F23+F27+F30+F40+F43+F47+F53+F65+F67+F74+F82</f>
        <v>117354.59999999999</v>
      </c>
      <c r="G87" s="23">
        <f>G8+G12+G23+G27+G30+G40+G43+G47+G53+G65+G67+G74+G82</f>
        <v>40808.400000000001</v>
      </c>
    </row>
    <row r="88" spans="1:7" x14ac:dyDescent="0.3">
      <c r="B88" s="9"/>
      <c r="C88" s="9"/>
      <c r="D88" s="9"/>
      <c r="E88" s="9"/>
      <c r="F88" s="19"/>
      <c r="G88" s="19"/>
    </row>
    <row r="89" spans="1:7" x14ac:dyDescent="0.3">
      <c r="B89" s="9"/>
      <c r="C89" s="9"/>
      <c r="D89" s="9"/>
      <c r="E89" s="9"/>
      <c r="F89" s="19"/>
      <c r="G89" s="19"/>
    </row>
    <row r="90" spans="1:7" x14ac:dyDescent="0.3">
      <c r="B90" s="9"/>
      <c r="C90" s="9"/>
      <c r="D90" s="9"/>
      <c r="E90" s="9"/>
      <c r="F90" s="19"/>
      <c r="G90" s="19"/>
    </row>
    <row r="91" spans="1:7" x14ac:dyDescent="0.3">
      <c r="B91" s="9"/>
      <c r="C91" s="9"/>
      <c r="D91" s="9"/>
      <c r="E91" s="9"/>
      <c r="F91" s="19"/>
      <c r="G91" s="19"/>
    </row>
    <row r="92" spans="1:7" x14ac:dyDescent="0.3">
      <c r="B92" s="9"/>
      <c r="C92" s="9"/>
      <c r="D92" s="9"/>
      <c r="E92" s="9"/>
      <c r="F92" s="19"/>
      <c r="G92" s="19"/>
    </row>
    <row r="93" spans="1:7" x14ac:dyDescent="0.3">
      <c r="B93" s="9"/>
      <c r="C93" s="9"/>
      <c r="D93" s="9"/>
      <c r="E93" s="9"/>
      <c r="F93" s="19"/>
      <c r="G93" s="19"/>
    </row>
  </sheetData>
  <mergeCells count="13">
    <mergeCell ref="G27:G28"/>
    <mergeCell ref="A3:G3"/>
    <mergeCell ref="F1:G1"/>
    <mergeCell ref="A27:A28"/>
    <mergeCell ref="B27:B28"/>
    <mergeCell ref="C27:C28"/>
    <mergeCell ref="D27:D28"/>
    <mergeCell ref="E27:E28"/>
    <mergeCell ref="F27:F28"/>
    <mergeCell ref="B5:E5"/>
    <mergeCell ref="A5:A6"/>
    <mergeCell ref="F5:F6"/>
    <mergeCell ref="G5:G6"/>
  </mergeCells>
  <pageMargins left="0.7" right="0.7" top="0.75" bottom="0.75" header="0.3" footer="0.3"/>
  <pageSetup paperSize="9" scale="6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OrlovaEP</dc:creator>
  <cp:lastModifiedBy>OrlovaEP</cp:lastModifiedBy>
  <cp:lastPrinted>2020-07-21T04:32:46Z</cp:lastPrinted>
  <dcterms:created xsi:type="dcterms:W3CDTF">2020-07-21T02:06:36Z</dcterms:created>
  <dcterms:modified xsi:type="dcterms:W3CDTF">2020-11-02T03:01:24Z</dcterms:modified>
</cp:coreProperties>
</file>